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709"/>
  <workbookPr/>
  <mc:AlternateContent xmlns:mc="http://schemas.openxmlformats.org/markup-compatibility/2006">
    <mc:Choice Requires="x15">
      <x15ac:absPath xmlns:x15ac="http://schemas.microsoft.com/office/spreadsheetml/2010/11/ac" url="/Users/lindsey_washburn1/Desktop/Box Sync/Eye Care Delivery/Advocacy/COB/Data for COB tool/"/>
    </mc:Choice>
  </mc:AlternateContent>
  <bookViews>
    <workbookView xWindow="0" yWindow="460" windowWidth="25600" windowHeight="15460"/>
  </bookViews>
  <sheets>
    <sheet name="Sheet1" sheetId="1" r:id="rId1"/>
  </sheets>
  <calcPr calcId="150001" concurrentCalc="0"/>
  <extLs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G24" i="1" l="1"/>
  <c r="F24" i="1"/>
  <c r="E24" i="1"/>
  <c r="D24" i="1"/>
  <c r="C24" i="1"/>
  <c r="B24" i="1"/>
  <c r="G23" i="1"/>
  <c r="B23" i="1"/>
  <c r="F23" i="1"/>
  <c r="E23" i="1"/>
  <c r="C23" i="1"/>
  <c r="D23" i="1"/>
</calcChain>
</file>

<file path=xl/sharedStrings.xml><?xml version="1.0" encoding="utf-8"?>
<sst xmlns="http://schemas.openxmlformats.org/spreadsheetml/2006/main" count="31" uniqueCount="28">
  <si>
    <t>Country</t>
  </si>
  <si>
    <t>Japan</t>
  </si>
  <si>
    <r>
      <t xml:space="preserve">Prevalence of Blindness, </t>
    </r>
    <r>
      <rPr>
        <b/>
        <sz val="10"/>
        <rFont val="Calibri"/>
        <family val="2"/>
      </rPr>
      <t>≥</t>
    </r>
    <r>
      <rPr>
        <b/>
        <sz val="10"/>
        <rFont val="Arial"/>
        <family val="2"/>
      </rPr>
      <t>50 y (%)</t>
    </r>
  </si>
  <si>
    <t>Prevalence of MSVI, ≥50 y (%)</t>
  </si>
  <si>
    <t>Population (millions)</t>
  </si>
  <si>
    <t xml:space="preserve">Proportion of Population ≥50 y </t>
  </si>
  <si>
    <t>GNI per capita (US$)</t>
  </si>
  <si>
    <t>Country 2</t>
  </si>
  <si>
    <r>
      <rPr>
        <vertAlign val="superscript"/>
        <sz val="11"/>
        <color theme="1"/>
        <rFont val="Calibri"/>
        <family val="2"/>
        <scheme val="minor"/>
      </rPr>
      <t>a</t>
    </r>
    <r>
      <rPr>
        <sz val="11"/>
        <color theme="1"/>
        <rFont val="Calibri"/>
        <family val="2"/>
        <scheme val="minor"/>
      </rPr>
      <t>Eckert KA, Carter MJ, Lansingh VC, et al. A simple method for estimating the economic cost of productivity loss due to blindness and moderate to severe visual impairment. Ophthalmic Epidemiol. 2015;22:349–355.</t>
    </r>
  </si>
  <si>
    <t>MW</t>
  </si>
  <si>
    <t>GNI per capita</t>
  </si>
  <si>
    <t>Prevalence of Blindness and MSVI</t>
  </si>
  <si>
    <t>Population data</t>
  </si>
  <si>
    <r>
      <t xml:space="preserve">Table 2. </t>
    </r>
    <r>
      <rPr>
        <sz val="10"/>
        <rFont val="Arial"/>
      </rPr>
      <t>Data References.</t>
    </r>
    <r>
      <rPr>
        <b/>
        <sz val="10"/>
        <rFont val="Arial"/>
        <family val="2"/>
      </rPr>
      <t xml:space="preserve"> </t>
    </r>
    <r>
      <rPr>
        <sz val="10"/>
        <rFont val="Arial"/>
      </rPr>
      <t>Data can be obtained at the following links.</t>
    </r>
  </si>
  <si>
    <t>COB MW Method (US$ billions)</t>
  </si>
  <si>
    <t>COMSVI MW Method (US$ billions)</t>
  </si>
  <si>
    <t>TOTAL COB+MSVI MW Method (US$ billions)</t>
  </si>
  <si>
    <t>COB GNI Method (US$ billions)</t>
  </si>
  <si>
    <t>COMSVI GNI Method (US$ billions)</t>
  </si>
  <si>
    <t>Total COB+MSVI GNI Method (US$ billions)</t>
  </si>
  <si>
    <r>
      <t xml:space="preserve">Table 3. </t>
    </r>
    <r>
      <rPr>
        <sz val="11"/>
        <color theme="1"/>
        <rFont val="Calibri"/>
        <family val="2"/>
        <scheme val="minor"/>
      </rPr>
      <t>Template to calculate the estimated annual cost of blindness (COB),  cost of MSVI (COMSVI),  and total costs due to economic productivity loss in a given country using both MW and GNI methods. Sample calculations are included for Japan. Spaces have been provided with the formulas linked to Table 1 data for a given country (Country 2). Upon filling out data for Country 2 in Table 1, costs will be automatically calculated.</t>
    </r>
  </si>
  <si>
    <r>
      <t xml:space="preserve">Table 1. </t>
    </r>
    <r>
      <rPr>
        <sz val="11"/>
        <color theme="1"/>
        <rFont val="Calibri"/>
        <family val="2"/>
        <scheme val="minor"/>
      </rPr>
      <t>Template of data needed to calculate the estimated annual economic productivity loss due to blindness and moderate and severe visual impairment (MSVI) for both Gross National Income (GNI) and Minimum Wage (MW) methods.</t>
    </r>
    <r>
      <rPr>
        <vertAlign val="superscript"/>
        <sz val="11"/>
        <color theme="1"/>
        <rFont val="Calibri"/>
        <family val="2"/>
        <scheme val="minor"/>
      </rPr>
      <t>a</t>
    </r>
    <r>
      <rPr>
        <sz val="11"/>
        <color theme="1"/>
        <rFont val="Calibri"/>
        <family val="2"/>
        <scheme val="minor"/>
      </rPr>
      <t xml:space="preserve"> Data from Japan for 2011 has been provided as an example. Spaces have been provided (Country 2) to insert data from another country. Input the data for a given country obtained from the links provided in Table 2 into the corresponding cells for B6 through G6. The costs will be automatically calculated in Table 3.</t>
    </r>
  </si>
  <si>
    <t>Annual MW* (US$)</t>
  </si>
  <si>
    <t>*Annual MW refers to the total annual earnings set at minimum wage.</t>
  </si>
  <si>
    <t>International Labour Organization. (http://www.ilo.org/ilostat/faces/help_home/data_by_subject/subject-details/indicator-details-by-subject?indicator=EAR_INEE_NOC_NB&amp;subject=EAR&amp;_afrLoop=729333513078546&amp;datasetCode=GWR&amp;collectionCode=GWR&amp;_adf.ctrl-state=143m6hcnuv_38#%40%3Findicator%3DEAR_INEE_NOC_NB%26subject%3DEAR%26_afrLoop%3D729333513078546%26datasetCode%3DGWR%26collectionCode%3DGWR%26_adf.ctrl-state%3D7xmxctmm8_4)</t>
  </si>
  <si>
    <t>The World Bank. GNI per capita, Atlas method (current US$). The World Bank, 2015. (http://data.worldbank.org/indicator/NY.GNP.PCAP.CD)</t>
  </si>
  <si>
    <r>
      <t xml:space="preserve">Stevens GA, White RA, Flaxman SR, et al. On behalf of the Vision Loss Expert Group. Global prevalence of vision impairment and blindness: magnitude and temporal trends, 1990-2010. </t>
    </r>
    <r>
      <rPr>
        <i/>
        <sz val="10"/>
        <color theme="1"/>
        <rFont val="Arial"/>
        <family val="2"/>
      </rPr>
      <t>Ophthalmology.</t>
    </r>
    <r>
      <rPr>
        <sz val="10"/>
        <color theme="1"/>
        <rFont val="Arial"/>
        <family val="2"/>
      </rPr>
      <t xml:space="preserve"> 2013;120:2377–2384. (http://www.aaojournal.org/article/S0161-6420(13)00480-6/abstract)</t>
    </r>
  </si>
  <si>
    <t>United Nations, Department of Economic and Social Affairs. Population Division, Population Estimates, and Projection Section. World Population Prospects: The 2015 Revision. (http://esa.un.org/unpd/wpp/DVD/)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</si>
</sst>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b/>
      <sz val="11"/>
      <color theme="1"/>
      <name val="Calibri"/>
      <family val="2"/>
      <scheme val="minor"/>
    </font>
    <font>
      <b/>
      <sz val="10"/>
      <name val="Arial"/>
      <family val="2"/>
    </font>
    <font>
      <sz val="10"/>
      <name val="Arial"/>
    </font>
    <font>
      <sz val="10"/>
      <name val="Arial"/>
      <family val="2"/>
    </font>
    <font>
      <b/>
      <sz val="10"/>
      <name val="Calibri"/>
      <family val="2"/>
    </font>
    <font>
      <vertAlign val="superscript"/>
      <sz val="11"/>
      <color theme="1"/>
      <name val="Calibri"/>
      <family val="2"/>
      <scheme val="minor"/>
    </font>
    <font>
      <sz val="10"/>
      <color theme="1"/>
      <name val="Arial"/>
      <family val="2"/>
    </font>
    <font>
      <i/>
      <sz val="10"/>
      <color theme="1"/>
      <name val="Arial"/>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cellStyleXfs>
  <cellXfs count="45">
    <xf numFmtId="0" fontId="0" fillId="0" borderId="0" xfId="0"/>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xf numFmtId="0" fontId="0" fillId="0" borderId="1" xfId="0" applyBorder="1" applyAlignment="1">
      <alignment horizontal="center"/>
    </xf>
    <xf numFmtId="2" fontId="0" fillId="0"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xf numFmtId="3" fontId="0" fillId="0" borderId="1" xfId="0" applyNumberFormat="1" applyBorder="1" applyAlignment="1">
      <alignment horizontal="center"/>
    </xf>
    <xf numFmtId="0" fontId="2" fillId="0" borderId="1" xfId="0" applyFont="1" applyBorder="1" applyAlignment="1">
      <alignment horizontal="left" vertical="center" wrapText="1"/>
    </xf>
    <xf numFmtId="164" fontId="0" fillId="0" borderId="1" xfId="0" applyNumberFormat="1" applyBorder="1" applyAlignment="1">
      <alignment horizontal="center"/>
    </xf>
    <xf numFmtId="0" fontId="2" fillId="0" borderId="1" xfId="0" applyFont="1" applyBorder="1" applyAlignment="1">
      <alignment horizontal="center" vertical="top" wrapText="1"/>
    </xf>
    <xf numFmtId="0" fontId="4" fillId="0" borderId="1" xfId="0" applyFont="1" applyFill="1" applyBorder="1" applyAlignment="1">
      <alignment vertical="top"/>
    </xf>
    <xf numFmtId="0" fontId="7" fillId="0" borderId="1" xfId="0" applyFont="1" applyBorder="1" applyAlignment="1">
      <alignment vertical="top"/>
    </xf>
    <xf numFmtId="0" fontId="0" fillId="0" borderId="1" xfId="0" applyBorder="1" applyAlignment="1">
      <alignment horizontal="center" vertical="top"/>
    </xf>
    <xf numFmtId="2" fontId="0" fillId="0" borderId="1" xfId="0" applyNumberFormat="1" applyFill="1" applyBorder="1" applyAlignment="1">
      <alignment horizontal="center" vertical="top"/>
    </xf>
    <xf numFmtId="0" fontId="0" fillId="0" borderId="1" xfId="0" applyBorder="1" applyAlignment="1">
      <alignment vertical="top"/>
    </xf>
    <xf numFmtId="0" fontId="4" fillId="0" borderId="0" xfId="0" applyFont="1" applyBorder="1" applyAlignment="1">
      <alignment horizontal="left"/>
    </xf>
    <xf numFmtId="0" fontId="1" fillId="0" borderId="2" xfId="0" applyFont="1" applyBorder="1" applyAlignment="1">
      <alignment horizontal="center" vertical="top" wrapText="1" shrinkToFit="1"/>
    </xf>
    <xf numFmtId="0" fontId="1" fillId="0" borderId="3" xfId="0" applyFont="1" applyBorder="1" applyAlignment="1">
      <alignment horizontal="center" vertical="top" wrapText="1" shrinkToFit="1"/>
    </xf>
    <xf numFmtId="0" fontId="1" fillId="0" borderId="4" xfId="0" applyFont="1" applyBorder="1" applyAlignment="1">
      <alignment horizontal="center" vertical="top" wrapText="1" shrinkToFi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0" fillId="0" borderId="6" xfId="0" applyBorder="1" applyAlignment="1">
      <alignment horizontal="center"/>
    </xf>
    <xf numFmtId="0" fontId="4" fillId="0" borderId="6" xfId="0" applyFont="1" applyBorder="1" applyAlignment="1">
      <alignment horizontal="left"/>
    </xf>
    <xf numFmtId="0" fontId="2" fillId="0" borderId="5" xfId="0" applyFont="1" applyBorder="1" applyAlignment="1">
      <alignment horizontal="left" vertical="top"/>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7"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3" fillId="0" borderId="1" xfId="0" applyFont="1" applyFill="1" applyBorder="1" applyAlignment="1">
      <alignment horizontal="left" vertical="top" wrapText="1"/>
    </xf>
    <xf numFmtId="164" fontId="0" fillId="2" borderId="2" xfId="0" applyNumberFormat="1" applyFill="1" applyBorder="1" applyAlignment="1">
      <alignment horizontal="center"/>
    </xf>
    <xf numFmtId="164" fontId="0" fillId="2" borderId="3" xfId="0" applyNumberFormat="1" applyFill="1" applyBorder="1" applyAlignment="1">
      <alignment horizontal="center"/>
    </xf>
    <xf numFmtId="164" fontId="0" fillId="2" borderId="4" xfId="0" applyNumberForma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27"/>
  <sheetViews>
    <sheetView tabSelected="1" zoomScale="140" zoomScaleNormal="140" zoomScalePageLayoutView="140" workbookViewId="0">
      <selection activeCell="C23" sqref="C23"/>
    </sheetView>
  </sheetViews>
  <sheetFormatPr baseColWidth="10" defaultColWidth="8.83203125" defaultRowHeight="15" x14ac:dyDescent="0.2"/>
  <cols>
    <col min="1" max="1" width="19.5" customWidth="1"/>
    <col min="2" max="2" width="13" customWidth="1"/>
    <col min="3" max="3" width="15.1640625" customWidth="1"/>
    <col min="4" max="4" width="21.5" customWidth="1"/>
    <col min="5" max="5" width="18" customWidth="1"/>
    <col min="6" max="6" width="19.83203125" customWidth="1"/>
    <col min="7" max="7" width="15.5" customWidth="1"/>
    <col min="8" max="8" width="11" customWidth="1"/>
    <col min="9" max="9" width="2.5" customWidth="1"/>
  </cols>
  <sheetData>
    <row r="1" spans="1:9" ht="14.5" customHeight="1" x14ac:dyDescent="0.2">
      <c r="A1" s="21" t="s">
        <v>21</v>
      </c>
      <c r="B1" s="21"/>
      <c r="C1" s="21"/>
      <c r="D1" s="21"/>
      <c r="E1" s="21"/>
      <c r="F1" s="21"/>
      <c r="G1" s="21"/>
      <c r="H1" s="21"/>
      <c r="I1" s="21"/>
    </row>
    <row r="2" spans="1:9" x14ac:dyDescent="0.2">
      <c r="A2" s="21"/>
      <c r="B2" s="21"/>
      <c r="C2" s="21"/>
      <c r="D2" s="21"/>
      <c r="E2" s="21"/>
      <c r="F2" s="21"/>
      <c r="G2" s="21"/>
      <c r="H2" s="21"/>
      <c r="I2" s="21"/>
    </row>
    <row r="3" spans="1:9" ht="37.75" customHeight="1" x14ac:dyDescent="0.2">
      <c r="A3" s="22"/>
      <c r="B3" s="22"/>
      <c r="C3" s="22"/>
      <c r="D3" s="22"/>
      <c r="E3" s="22"/>
      <c r="F3" s="22"/>
      <c r="G3" s="22"/>
      <c r="H3" s="22"/>
      <c r="I3" s="22"/>
    </row>
    <row r="4" spans="1:9" ht="28.75" customHeight="1" x14ac:dyDescent="0.2">
      <c r="A4" s="1" t="s">
        <v>0</v>
      </c>
      <c r="B4" s="2" t="s">
        <v>22</v>
      </c>
      <c r="C4" s="2" t="s">
        <v>6</v>
      </c>
      <c r="D4" s="2" t="s">
        <v>2</v>
      </c>
      <c r="E4" s="2" t="s">
        <v>3</v>
      </c>
      <c r="F4" s="11" t="s">
        <v>4</v>
      </c>
      <c r="G4" s="18" t="s">
        <v>5</v>
      </c>
      <c r="H4" s="19"/>
      <c r="I4" s="20"/>
    </row>
    <row r="5" spans="1:9" x14ac:dyDescent="0.2">
      <c r="A5" s="3" t="s">
        <v>1</v>
      </c>
      <c r="B5" s="8">
        <v>21683</v>
      </c>
      <c r="C5" s="8">
        <v>42150</v>
      </c>
      <c r="D5" s="5">
        <v>0.3</v>
      </c>
      <c r="E5" s="6">
        <v>1.6</v>
      </c>
      <c r="F5" s="4">
        <v>126.5</v>
      </c>
      <c r="G5" s="29">
        <v>0.496</v>
      </c>
      <c r="H5" s="30"/>
      <c r="I5" s="31"/>
    </row>
    <row r="6" spans="1:9" x14ac:dyDescent="0.2">
      <c r="A6" s="7" t="s">
        <v>7</v>
      </c>
      <c r="B6" s="4">
        <v>0</v>
      </c>
      <c r="C6" s="8">
        <v>0</v>
      </c>
      <c r="D6" s="5">
        <v>0</v>
      </c>
      <c r="E6" s="6">
        <v>0</v>
      </c>
      <c r="F6" s="4">
        <v>0</v>
      </c>
      <c r="G6" s="29">
        <v>0</v>
      </c>
      <c r="H6" s="30"/>
      <c r="I6" s="31"/>
    </row>
    <row r="7" spans="1:9" x14ac:dyDescent="0.2">
      <c r="A7" s="27" t="s">
        <v>23</v>
      </c>
      <c r="B7" s="27"/>
      <c r="C7" s="27"/>
      <c r="D7" s="27"/>
      <c r="E7" s="27"/>
      <c r="F7" s="27"/>
      <c r="G7" s="27"/>
      <c r="H7" s="27"/>
      <c r="I7" s="27"/>
    </row>
    <row r="8" spans="1:9" x14ac:dyDescent="0.2">
      <c r="A8" s="17"/>
      <c r="B8" s="17"/>
      <c r="C8" s="17"/>
      <c r="D8" s="17"/>
      <c r="E8" s="17"/>
      <c r="F8" s="17"/>
      <c r="G8" s="17"/>
      <c r="H8" s="17"/>
      <c r="I8" s="17"/>
    </row>
    <row r="9" spans="1:9" ht="20.5" customHeight="1" x14ac:dyDescent="0.2">
      <c r="A9" s="28" t="s">
        <v>13</v>
      </c>
      <c r="B9" s="28"/>
      <c r="C9" s="28"/>
      <c r="D9" s="28"/>
      <c r="E9" s="28"/>
      <c r="F9" s="28"/>
      <c r="G9" s="28"/>
      <c r="H9" s="28"/>
      <c r="I9" s="28"/>
    </row>
    <row r="10" spans="1:9" ht="16.75" customHeight="1" x14ac:dyDescent="0.2">
      <c r="A10" s="12" t="s">
        <v>9</v>
      </c>
      <c r="B10" s="34" t="s">
        <v>24</v>
      </c>
      <c r="C10" s="35"/>
      <c r="D10" s="35"/>
      <c r="E10" s="35"/>
      <c r="F10" s="35"/>
      <c r="G10" s="35"/>
      <c r="H10" s="35"/>
      <c r="I10" s="36"/>
    </row>
    <row r="11" spans="1:9" ht="18" customHeight="1" x14ac:dyDescent="0.2">
      <c r="A11" s="12" t="s">
        <v>10</v>
      </c>
      <c r="B11" s="13" t="s">
        <v>25</v>
      </c>
      <c r="C11" s="14"/>
      <c r="D11" s="15"/>
      <c r="E11" s="15"/>
      <c r="F11" s="14"/>
      <c r="G11" s="16"/>
      <c r="H11" s="16"/>
      <c r="I11" s="16"/>
    </row>
    <row r="12" spans="1:9" ht="14.5" customHeight="1" x14ac:dyDescent="0.2">
      <c r="A12" s="37" t="s">
        <v>11</v>
      </c>
      <c r="B12" s="32" t="s">
        <v>26</v>
      </c>
      <c r="C12" s="32"/>
      <c r="D12" s="32"/>
      <c r="E12" s="32"/>
      <c r="F12" s="32"/>
      <c r="G12" s="32"/>
      <c r="H12" s="32"/>
      <c r="I12" s="32"/>
    </row>
    <row r="13" spans="1:9" x14ac:dyDescent="0.2">
      <c r="A13" s="33"/>
      <c r="B13" s="32"/>
      <c r="C13" s="32"/>
      <c r="D13" s="32"/>
      <c r="E13" s="32"/>
      <c r="F13" s="32"/>
      <c r="G13" s="32"/>
      <c r="H13" s="32"/>
      <c r="I13" s="32"/>
    </row>
    <row r="14" spans="1:9" ht="15.5" customHeight="1" x14ac:dyDescent="0.2">
      <c r="A14" s="33"/>
      <c r="B14" s="32"/>
      <c r="C14" s="32"/>
      <c r="D14" s="32"/>
      <c r="E14" s="32"/>
      <c r="F14" s="32"/>
      <c r="G14" s="32"/>
      <c r="H14" s="32"/>
      <c r="I14" s="32"/>
    </row>
    <row r="15" spans="1:9" x14ac:dyDescent="0.2">
      <c r="A15" s="33" t="s">
        <v>12</v>
      </c>
      <c r="B15" s="32" t="s">
        <v>27</v>
      </c>
      <c r="C15" s="32"/>
      <c r="D15" s="32"/>
      <c r="E15" s="32"/>
      <c r="F15" s="32"/>
      <c r="G15" s="32"/>
      <c r="H15" s="32"/>
      <c r="I15" s="32"/>
    </row>
    <row r="16" spans="1:9" ht="16.75" customHeight="1" x14ac:dyDescent="0.2">
      <c r="A16" s="33"/>
      <c r="B16" s="32"/>
      <c r="C16" s="32"/>
      <c r="D16" s="32"/>
      <c r="E16" s="32"/>
      <c r="F16" s="32"/>
      <c r="G16" s="32"/>
      <c r="H16" s="32"/>
      <c r="I16" s="32"/>
    </row>
    <row r="17" spans="1:9" x14ac:dyDescent="0.2">
      <c r="A17" s="26"/>
      <c r="B17" s="26"/>
      <c r="C17" s="26"/>
      <c r="D17" s="26"/>
      <c r="E17" s="26"/>
      <c r="F17" s="26"/>
      <c r="G17" s="26"/>
      <c r="H17" s="26"/>
      <c r="I17" s="26"/>
    </row>
    <row r="18" spans="1:9" ht="14.5" customHeight="1" x14ac:dyDescent="0.2">
      <c r="A18" s="21" t="s">
        <v>20</v>
      </c>
      <c r="B18" s="21"/>
      <c r="C18" s="21"/>
      <c r="D18" s="21"/>
      <c r="E18" s="21"/>
      <c r="F18" s="21"/>
      <c r="G18" s="21"/>
      <c r="H18" s="21"/>
      <c r="I18" s="21"/>
    </row>
    <row r="19" spans="1:9" x14ac:dyDescent="0.2">
      <c r="A19" s="21"/>
      <c r="B19" s="21"/>
      <c r="C19" s="21"/>
      <c r="D19" s="21"/>
      <c r="E19" s="21"/>
      <c r="F19" s="21"/>
      <c r="G19" s="21"/>
      <c r="H19" s="21"/>
      <c r="I19" s="21"/>
    </row>
    <row r="20" spans="1:9" x14ac:dyDescent="0.2">
      <c r="A20" s="21"/>
      <c r="B20" s="21"/>
      <c r="C20" s="21"/>
      <c r="D20" s="21"/>
      <c r="E20" s="21"/>
      <c r="F20" s="21"/>
      <c r="G20" s="21"/>
      <c r="H20" s="21"/>
      <c r="I20" s="21"/>
    </row>
    <row r="21" spans="1:9" ht="10.25" customHeight="1" x14ac:dyDescent="0.2">
      <c r="A21" s="22"/>
      <c r="B21" s="22"/>
      <c r="C21" s="22"/>
      <c r="D21" s="22"/>
      <c r="E21" s="22"/>
      <c r="F21" s="22"/>
      <c r="G21" s="22"/>
      <c r="H21" s="22"/>
      <c r="I21" s="22"/>
    </row>
    <row r="22" spans="1:9" ht="39" x14ac:dyDescent="0.2">
      <c r="A22" s="9" t="s">
        <v>0</v>
      </c>
      <c r="B22" s="2" t="s">
        <v>14</v>
      </c>
      <c r="C22" s="2" t="s">
        <v>15</v>
      </c>
      <c r="D22" s="11" t="s">
        <v>16</v>
      </c>
      <c r="E22" s="11" t="s">
        <v>17</v>
      </c>
      <c r="F22" s="11" t="s">
        <v>18</v>
      </c>
      <c r="G22" s="23" t="s">
        <v>19</v>
      </c>
      <c r="H22" s="24"/>
      <c r="I22" s="25"/>
    </row>
    <row r="23" spans="1:9" x14ac:dyDescent="0.2">
      <c r="A23" s="3" t="s">
        <v>1</v>
      </c>
      <c r="B23" s="10">
        <f>((F5*G5*B5*D5*0.01*0.5)/1000)</f>
        <v>2.0407172280000001</v>
      </c>
      <c r="C23" s="10">
        <f>((F5*G5*B5*E5*0.01*0.5*0.3)/1000)</f>
        <v>3.2651475647999999</v>
      </c>
      <c r="D23" s="10">
        <f>B23+C23</f>
        <v>5.3058647927999996</v>
      </c>
      <c r="E23" s="10">
        <f>((F5*G5*C5*D5*0.01*0.5)/1000)</f>
        <v>3.9669894000000001</v>
      </c>
      <c r="F23" s="10">
        <f>((F5*G5*C5*E5*0.01*0.5*0.3)/1000)</f>
        <v>6.3471830400000009</v>
      </c>
      <c r="G23" s="38">
        <f>E23+F23</f>
        <v>10.31417244</v>
      </c>
      <c r="H23" s="39"/>
      <c r="I23" s="40"/>
    </row>
    <row r="24" spans="1:9" x14ac:dyDescent="0.2">
      <c r="A24" s="7" t="s">
        <v>7</v>
      </c>
      <c r="B24" s="4">
        <f>((F6*G6*B6*D6*0.01*0.5)/1000)</f>
        <v>0</v>
      </c>
      <c r="C24" s="4">
        <f>((F6*G6*B6*E6*0.01*0.5*0.3)/1000)</f>
        <v>0</v>
      </c>
      <c r="D24" s="4">
        <f>B24+C24</f>
        <v>0</v>
      </c>
      <c r="E24" s="4">
        <f>((F6*G6*C6*D6*0.01*0.5)/1000)</f>
        <v>0</v>
      </c>
      <c r="F24" s="4">
        <f>((F6*G6*C6*E6*0.01*0.5*0.3)/1000)</f>
        <v>0</v>
      </c>
      <c r="G24" s="41">
        <f>E24+F24</f>
        <v>0</v>
      </c>
      <c r="H24" s="42"/>
      <c r="I24" s="43"/>
    </row>
    <row r="25" spans="1:9" x14ac:dyDescent="0.2">
      <c r="A25" s="26"/>
      <c r="B25" s="26"/>
      <c r="C25" s="26"/>
      <c r="D25" s="26"/>
      <c r="E25" s="26"/>
      <c r="F25" s="26"/>
      <c r="G25" s="26"/>
      <c r="H25" s="26"/>
      <c r="I25" s="26"/>
    </row>
    <row r="26" spans="1:9" ht="16.25" customHeight="1" x14ac:dyDescent="0.2">
      <c r="A26" s="44" t="s">
        <v>8</v>
      </c>
      <c r="B26" s="44"/>
      <c r="C26" s="44"/>
      <c r="D26" s="44"/>
      <c r="E26" s="44"/>
      <c r="F26" s="44"/>
      <c r="G26" s="44"/>
      <c r="H26" s="44"/>
      <c r="I26" s="44"/>
    </row>
    <row r="27" spans="1:9" x14ac:dyDescent="0.2">
      <c r="A27" s="44"/>
      <c r="B27" s="44"/>
      <c r="C27" s="44"/>
      <c r="D27" s="44"/>
      <c r="E27" s="44"/>
      <c r="F27" s="44"/>
      <c r="G27" s="44"/>
      <c r="H27" s="44"/>
      <c r="I27" s="44"/>
    </row>
  </sheetData>
  <mergeCells count="18">
    <mergeCell ref="G23:I23"/>
    <mergeCell ref="G24:I24"/>
    <mergeCell ref="A18:I21"/>
    <mergeCell ref="A26:I27"/>
    <mergeCell ref="A25:I25"/>
    <mergeCell ref="G4:I4"/>
    <mergeCell ref="A1:I3"/>
    <mergeCell ref="G22:I22"/>
    <mergeCell ref="A17:I17"/>
    <mergeCell ref="A7:I7"/>
    <mergeCell ref="A9:I9"/>
    <mergeCell ref="G6:I6"/>
    <mergeCell ref="G5:I5"/>
    <mergeCell ref="B12:I14"/>
    <mergeCell ref="A15:A16"/>
    <mergeCell ref="B15:I16"/>
    <mergeCell ref="B10:I10"/>
    <mergeCell ref="A12:A14"/>
  </mergeCells>
  <phoneticPr fontId="9" type="noConversion"/>
  <pageMargins left="0.7" right="0.7" top="0.75" bottom="0.75" header="0.3" footer="0.3"/>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keckert</dc:creator>
  <cp:lastModifiedBy>Microsoft Office User</cp:lastModifiedBy>
  <cp:lastPrinted>2015-12-08T22:23:42Z</cp:lastPrinted>
  <dcterms:created xsi:type="dcterms:W3CDTF">2015-11-03T18:00:28Z</dcterms:created>
  <dcterms:modified xsi:type="dcterms:W3CDTF">2016-01-20T20:17:26Z</dcterms:modified>
</cp:coreProperties>
</file>